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代表者情報" sheetId="1" r:id="rId1"/>
    <sheet name="各チーム情報" sheetId="2" r:id="rId2"/>
  </sheets>
  <definedNames>
    <definedName name="_xlnm.Print_Area" localSheetId="1">'各チーム情報'!$A$5:$R$31</definedName>
  </definedNames>
  <calcPr fullCalcOnLoad="1"/>
</workbook>
</file>

<file path=xl/sharedStrings.xml><?xml version="1.0" encoding="utf-8"?>
<sst xmlns="http://schemas.openxmlformats.org/spreadsheetml/2006/main" count="68" uniqueCount="59">
  <si>
    <t>参加クラス</t>
  </si>
  <si>
    <t>チーム名（10文字以内）</t>
  </si>
  <si>
    <t>代表者氏名</t>
  </si>
  <si>
    <t>代表者住所</t>
  </si>
  <si>
    <t>代表者電話番号</t>
  </si>
  <si>
    <t>第一走者／スプリント氏名</t>
  </si>
  <si>
    <t>男</t>
  </si>
  <si>
    <t>不要</t>
  </si>
  <si>
    <t>生年月日</t>
  </si>
  <si>
    <t>性別</t>
  </si>
  <si>
    <t>第二走者</t>
  </si>
  <si>
    <t>第三走者</t>
  </si>
  <si>
    <t>プログラム</t>
  </si>
  <si>
    <t>郵便番号</t>
  </si>
  <si>
    <t>女</t>
  </si>
  <si>
    <t>要（500円）</t>
  </si>
  <si>
    <t>各チーム情報</t>
  </si>
  <si>
    <t>参加費</t>
  </si>
  <si>
    <t>参加費合計</t>
  </si>
  <si>
    <t>円</t>
  </si>
  <si>
    <t>（個人）スプリント</t>
  </si>
  <si>
    <t>（個人）鉄人</t>
  </si>
  <si>
    <t>参加費</t>
  </si>
  <si>
    <t>クラス</t>
  </si>
  <si>
    <t>プログラム部数</t>
  </si>
  <si>
    <t>成績表部数</t>
  </si>
  <si>
    <t>※大会当日に走順変更およびメンバーの入れ替えを行うことができます。</t>
  </si>
  <si>
    <t>枚</t>
  </si>
  <si>
    <t>氏名</t>
  </si>
  <si>
    <t>振込金額の合計は、</t>
  </si>
  <si>
    <t>☆</t>
  </si>
  <si>
    <t>氏名</t>
  </si>
  <si>
    <t>☆</t>
  </si>
  <si>
    <t>Eカードレンタル数（300円/枚）</t>
  </si>
  <si>
    <t>円です。下記の口座にご入金ください。</t>
  </si>
  <si>
    <t>☆</t>
  </si>
  <si>
    <t>※灰色の枠は入力の必要がない、もしくは自動入力されます。白枠内のみご記入ください</t>
  </si>
  <si>
    <t>住所</t>
  </si>
  <si>
    <t>氏名</t>
  </si>
  <si>
    <r>
      <t xml:space="preserve">記入したエントリーフォームは、 </t>
    </r>
    <r>
      <rPr>
        <b/>
        <sz val="16"/>
        <rFont val="ＭＳ Ｐゴシック"/>
        <family val="3"/>
      </rPr>
      <t xml:space="preserve">nishipro12@gmail.com </t>
    </r>
    <r>
      <rPr>
        <sz val="11"/>
        <rFont val="ＭＳ Ｐゴシック"/>
        <family val="3"/>
      </rPr>
      <t>にお送りください。</t>
    </r>
  </si>
  <si>
    <t>紙版プログラム・成績表を希望される方は、下記のリストにご記入ください。（300円/部）</t>
  </si>
  <si>
    <t>　　ゆうちょ銀行　総合口座　14450-22288161（四四八店　普通2228816）　ニシムラトクマサ</t>
  </si>
  <si>
    <t>代表者郵便番号</t>
  </si>
  <si>
    <t>参加費区分</t>
  </si>
  <si>
    <t>年齢</t>
  </si>
  <si>
    <t>第2回ウェルカム☆リレーオリエンテーリング大会　参加申込書(2/2)</t>
  </si>
  <si>
    <t>　　不足分はレンタルしてください。</t>
  </si>
  <si>
    <t>※リレー1チームあたり2枚、個人クラス1人あたり1枚のE-cardが必要です。</t>
  </si>
  <si>
    <t>第2回ウェルカム☆リレーオリエンテーリング大会　参加申込書(1/2)</t>
  </si>
  <si>
    <t>※参加費計算等、書式に不備がありましたら、nishipro12[at]gmail.comまでご連絡ください。</t>
  </si>
  <si>
    <t>（リレー）ウェルカムA</t>
  </si>
  <si>
    <t>（リレー）オープンA</t>
  </si>
  <si>
    <t>（リレー）ウェルカムB</t>
  </si>
  <si>
    <t>J</t>
  </si>
  <si>
    <t>U</t>
  </si>
  <si>
    <t>S</t>
  </si>
  <si>
    <t>（リレー）オープンB</t>
  </si>
  <si>
    <t>所属クラブ</t>
  </si>
  <si>
    <t>　※参加者全員の所属クラブを記入してください。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</si>
</sst>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#,##0_);[Red]\(#,##0\)"/>
    <numFmt numFmtId="183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vertical="center"/>
      <protection locked="0"/>
    </xf>
    <xf numFmtId="180" fontId="22" fillId="0" borderId="11" xfId="0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 locked="0"/>
    </xf>
    <xf numFmtId="5" fontId="22" fillId="23" borderId="14" xfId="0" applyNumberFormat="1" applyFont="1" applyFill="1" applyBorder="1" applyAlignment="1" applyProtection="1">
      <alignment vertical="center"/>
      <protection/>
    </xf>
    <xf numFmtId="14" fontId="22" fillId="0" borderId="11" xfId="0" applyNumberFormat="1" applyFont="1" applyFill="1" applyBorder="1" applyAlignment="1" applyProtection="1">
      <alignment vertical="center"/>
      <protection locked="0"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27" fillId="25" borderId="0" xfId="0" applyFont="1" applyFill="1" applyAlignment="1" applyProtection="1">
      <alignment vertical="center"/>
      <protection/>
    </xf>
    <xf numFmtId="41" fontId="23" fillId="23" borderId="18" xfId="0" applyNumberFormat="1" applyFont="1" applyFill="1" applyBorder="1" applyAlignment="1" applyProtection="1">
      <alignment vertical="center"/>
      <protection/>
    </xf>
    <xf numFmtId="0" fontId="27" fillId="25" borderId="0" xfId="0" applyFont="1" applyFill="1" applyAlignment="1" applyProtection="1">
      <alignment vertical="center"/>
      <protection/>
    </xf>
    <xf numFmtId="0" fontId="23" fillId="25" borderId="0" xfId="0" applyFont="1" applyFill="1" applyAlignment="1" applyProtection="1">
      <alignment vertical="center"/>
      <protection/>
    </xf>
    <xf numFmtId="14" fontId="22" fillId="25" borderId="0" xfId="0" applyNumberFormat="1" applyFont="1" applyFill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vertical="center"/>
      <protection/>
    </xf>
    <xf numFmtId="0" fontId="25" fillId="25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25" borderId="0" xfId="0" applyFont="1" applyFill="1" applyAlignment="1" applyProtection="1">
      <alignment vertical="center"/>
      <protection/>
    </xf>
    <xf numFmtId="0" fontId="0" fillId="25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5" borderId="0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2" fillId="25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0" fillId="25" borderId="21" xfId="0" applyFill="1" applyBorder="1" applyAlignment="1" applyProtection="1">
      <alignment vertical="center"/>
      <protection/>
    </xf>
    <xf numFmtId="0" fontId="2" fillId="24" borderId="2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8" fillId="25" borderId="0" xfId="0" applyFont="1" applyFill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25" borderId="0" xfId="0" applyFont="1" applyFill="1" applyBorder="1" applyAlignment="1" applyProtection="1">
      <alignment vertical="center"/>
      <protection/>
    </xf>
    <xf numFmtId="0" fontId="23" fillId="23" borderId="0" xfId="0" applyFont="1" applyFill="1" applyAlignment="1" applyProtection="1">
      <alignment vertical="center"/>
      <protection/>
    </xf>
    <xf numFmtId="0" fontId="22" fillId="23" borderId="0" xfId="0" applyFont="1" applyFill="1" applyAlignment="1" applyProtection="1">
      <alignment vertical="center"/>
      <protection/>
    </xf>
    <xf numFmtId="41" fontId="23" fillId="25" borderId="0" xfId="0" applyNumberFormat="1" applyFont="1" applyFill="1" applyBorder="1" applyAlignment="1" applyProtection="1">
      <alignment vertical="center"/>
      <protection/>
    </xf>
    <xf numFmtId="183" fontId="22" fillId="23" borderId="11" xfId="0" applyNumberFormat="1" applyFont="1" applyFill="1" applyBorder="1" applyAlignment="1" applyProtection="1">
      <alignment vertical="center"/>
      <protection/>
    </xf>
    <xf numFmtId="0" fontId="2" fillId="25" borderId="0" xfId="0" applyFont="1" applyFill="1" applyAlignment="1" applyProtection="1">
      <alignment vertical="center"/>
      <protection/>
    </xf>
    <xf numFmtId="0" fontId="27" fillId="25" borderId="0" xfId="0" applyFont="1" applyFill="1" applyAlignment="1" applyProtection="1">
      <alignment vertical="center"/>
      <protection/>
    </xf>
    <xf numFmtId="182" fontId="24" fillId="23" borderId="22" xfId="0" applyNumberFormat="1" applyFont="1" applyFill="1" applyBorder="1" applyAlignment="1" applyProtection="1">
      <alignment vertical="center"/>
      <protection/>
    </xf>
    <xf numFmtId="182" fontId="24" fillId="23" borderId="23" xfId="0" applyNumberFormat="1" applyFont="1" applyFill="1" applyBorder="1" applyAlignment="1" applyProtection="1">
      <alignment vertical="center"/>
      <protection/>
    </xf>
    <xf numFmtId="0" fontId="24" fillId="24" borderId="16" xfId="0" applyFont="1" applyFill="1" applyBorder="1" applyAlignment="1" applyProtection="1">
      <alignment vertical="center"/>
      <protection/>
    </xf>
    <xf numFmtId="0" fontId="24" fillId="24" borderId="17" xfId="0" applyFont="1" applyFill="1" applyBorder="1" applyAlignment="1" applyProtection="1">
      <alignment vertical="center"/>
      <protection/>
    </xf>
    <xf numFmtId="0" fontId="0" fillId="25" borderId="16" xfId="0" applyFill="1" applyBorder="1" applyAlignment="1" applyProtection="1">
      <alignment vertical="center"/>
      <protection locked="0"/>
    </xf>
    <xf numFmtId="0" fontId="0" fillId="25" borderId="14" xfId="0" applyFill="1" applyBorder="1" applyAlignment="1" applyProtection="1">
      <alignment vertical="center"/>
      <protection locked="0"/>
    </xf>
    <xf numFmtId="0" fontId="0" fillId="25" borderId="17" xfId="0" applyFill="1" applyBorder="1" applyAlignment="1" applyProtection="1">
      <alignment vertical="center"/>
      <protection locked="0"/>
    </xf>
    <xf numFmtId="0" fontId="24" fillId="25" borderId="20" xfId="0" applyFont="1" applyFill="1" applyBorder="1" applyAlignment="1" applyProtection="1">
      <alignment vertical="center"/>
      <protection locked="0"/>
    </xf>
    <xf numFmtId="0" fontId="24" fillId="25" borderId="24" xfId="0" applyFont="1" applyFill="1" applyBorder="1" applyAlignment="1" applyProtection="1">
      <alignment vertical="center"/>
      <protection locked="0"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vertical="center"/>
      <protection/>
    </xf>
    <xf numFmtId="0" fontId="22" fillId="25" borderId="20" xfId="0" applyFont="1" applyFill="1" applyBorder="1" applyAlignment="1" applyProtection="1">
      <alignment vertical="center"/>
      <protection/>
    </xf>
    <xf numFmtId="0" fontId="2" fillId="25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3333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9</xdr:row>
      <xdr:rowOff>133350</xdr:rowOff>
    </xdr:from>
    <xdr:to>
      <xdr:col>10</xdr:col>
      <xdr:colOff>200025</xdr:colOff>
      <xdr:row>14</xdr:row>
      <xdr:rowOff>9525</xdr:rowOff>
    </xdr:to>
    <xdr:sp>
      <xdr:nvSpPr>
        <xdr:cNvPr id="1" name="Rectangle 8"/>
        <xdr:cNvSpPr>
          <a:spLocks/>
        </xdr:cNvSpPr>
      </xdr:nvSpPr>
      <xdr:spPr>
        <a:xfrm>
          <a:off x="4724400" y="1676400"/>
          <a:ext cx="26193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ウェルカムクラス参加条件に適合する選手（高校生以下、もしくは2012年4月1日～2012年12月31日の間のオリエンテーリング大会参加回数が1回以内）である場合は、「☆」マークを付けてください。</a:t>
          </a:r>
        </a:p>
      </xdr:txBody>
    </xdr:sp>
    <xdr:clientData/>
  </xdr:twoCellAnchor>
  <xdr:twoCellAnchor>
    <xdr:from>
      <xdr:col>7</xdr:col>
      <xdr:colOff>85725</xdr:colOff>
      <xdr:row>14</xdr:row>
      <xdr:rowOff>9525</xdr:rowOff>
    </xdr:from>
    <xdr:to>
      <xdr:col>8</xdr:col>
      <xdr:colOff>76200</xdr:colOff>
      <xdr:row>17</xdr:row>
      <xdr:rowOff>47625</xdr:rowOff>
    </xdr:to>
    <xdr:sp>
      <xdr:nvSpPr>
        <xdr:cNvPr id="2" name="Line 9"/>
        <xdr:cNvSpPr>
          <a:spLocks/>
        </xdr:cNvSpPr>
      </xdr:nvSpPr>
      <xdr:spPr>
        <a:xfrm>
          <a:off x="5791200" y="2314575"/>
          <a:ext cx="3333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4</xdr:col>
      <xdr:colOff>666750</xdr:colOff>
      <xdr:row>14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2867025" y="1857375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年齢は2014年4月1日現在のものが表示され、参加費算出の際に利用されます。</a:t>
          </a:r>
        </a:p>
      </xdr:txBody>
    </xdr:sp>
    <xdr:clientData/>
  </xdr:twoCellAnchor>
  <xdr:twoCellAnchor>
    <xdr:from>
      <xdr:col>4</xdr:col>
      <xdr:colOff>657225</xdr:colOff>
      <xdr:row>14</xdr:row>
      <xdr:rowOff>0</xdr:rowOff>
    </xdr:from>
    <xdr:to>
      <xdr:col>6</xdr:col>
      <xdr:colOff>47625</xdr:colOff>
      <xdr:row>17</xdr:row>
      <xdr:rowOff>66675</xdr:rowOff>
    </xdr:to>
    <xdr:sp>
      <xdr:nvSpPr>
        <xdr:cNvPr id="4" name="Line 16"/>
        <xdr:cNvSpPr>
          <a:spLocks/>
        </xdr:cNvSpPr>
      </xdr:nvSpPr>
      <xdr:spPr>
        <a:xfrm>
          <a:off x="4324350" y="2305050"/>
          <a:ext cx="1076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tabSelected="1" workbookViewId="0" topLeftCell="A1">
      <selection activeCell="C4" sqref="C4:E4"/>
    </sheetView>
  </sheetViews>
  <sheetFormatPr defaultColWidth="9.00390625" defaultRowHeight="13.5"/>
  <cols>
    <col min="1" max="1" width="12.125" style="32" customWidth="1"/>
    <col min="2" max="2" width="27.125" style="32" customWidth="1"/>
    <col min="3" max="3" width="6.625" style="32" customWidth="1"/>
    <col min="4" max="4" width="7.50390625" style="32" customWidth="1"/>
    <col min="5" max="5" width="20.125" style="32" customWidth="1"/>
    <col min="6" max="6" width="12.375" style="32" customWidth="1"/>
    <col min="7" max="8" width="13.50390625" style="32" customWidth="1"/>
    <col min="9" max="9" width="12.875" style="32" customWidth="1"/>
    <col min="10" max="16384" width="9.00390625" style="32" customWidth="1"/>
  </cols>
  <sheetData>
    <row r="1" s="18" customFormat="1" ht="12"/>
    <row r="2" spans="1:7" s="19" customFormat="1" ht="24">
      <c r="A2" s="50" t="s">
        <v>48</v>
      </c>
      <c r="B2" s="50"/>
      <c r="C2" s="50"/>
      <c r="D2" s="50"/>
      <c r="E2" s="50"/>
      <c r="F2" s="50"/>
      <c r="G2" s="50"/>
    </row>
    <row r="3" s="18" customFormat="1" ht="12"/>
    <row r="4" spans="1:12" s="29" customFormat="1" ht="17.25">
      <c r="A4" s="53" t="s">
        <v>2</v>
      </c>
      <c r="B4" s="54"/>
      <c r="C4" s="58"/>
      <c r="D4" s="58"/>
      <c r="E4" s="58"/>
      <c r="F4" s="27"/>
      <c r="G4" s="28"/>
      <c r="H4" s="28"/>
      <c r="I4" s="28"/>
      <c r="J4" s="28"/>
      <c r="K4" s="28"/>
      <c r="L4" s="28"/>
    </row>
    <row r="5" spans="1:12" s="29" customFormat="1" ht="17.25">
      <c r="A5" s="53" t="s">
        <v>42</v>
      </c>
      <c r="B5" s="54"/>
      <c r="C5" s="59"/>
      <c r="D5" s="59"/>
      <c r="E5" s="27"/>
      <c r="F5" s="27"/>
      <c r="G5" s="28"/>
      <c r="H5" s="28"/>
      <c r="I5" s="28"/>
      <c r="J5" s="28"/>
      <c r="K5" s="28"/>
      <c r="L5" s="28"/>
    </row>
    <row r="6" spans="1:12" s="29" customFormat="1" ht="17.25">
      <c r="A6" s="53" t="s">
        <v>3</v>
      </c>
      <c r="B6" s="54"/>
      <c r="C6" s="58"/>
      <c r="D6" s="58"/>
      <c r="E6" s="58"/>
      <c r="F6" s="58"/>
      <c r="G6" s="58"/>
      <c r="H6" s="28"/>
      <c r="I6" s="28"/>
      <c r="J6" s="28"/>
      <c r="K6" s="28"/>
      <c r="L6" s="28"/>
    </row>
    <row r="7" spans="1:12" s="29" customFormat="1" ht="17.25">
      <c r="A7" s="53" t="s">
        <v>4</v>
      </c>
      <c r="B7" s="54"/>
      <c r="C7" s="58"/>
      <c r="D7" s="58"/>
      <c r="E7" s="58"/>
      <c r="F7" s="27"/>
      <c r="G7" s="28"/>
      <c r="H7" s="28"/>
      <c r="I7" s="28"/>
      <c r="J7" s="28"/>
      <c r="K7" s="28"/>
      <c r="L7" s="28"/>
    </row>
    <row r="8" spans="1:12" s="29" customFormat="1" ht="17.25">
      <c r="A8" s="53" t="s">
        <v>57</v>
      </c>
      <c r="B8" s="54"/>
      <c r="C8" s="58"/>
      <c r="D8" s="58"/>
      <c r="E8" s="58"/>
      <c r="F8" s="64" t="s">
        <v>58</v>
      </c>
      <c r="G8" s="28"/>
      <c r="H8" s="28"/>
      <c r="I8" s="28"/>
      <c r="J8" s="28"/>
      <c r="K8" s="28"/>
      <c r="L8" s="28"/>
    </row>
    <row r="9" spans="1:12" ht="17.25">
      <c r="A9" s="53" t="s">
        <v>33</v>
      </c>
      <c r="B9" s="54"/>
      <c r="C9" s="24"/>
      <c r="D9" s="30" t="s">
        <v>27</v>
      </c>
      <c r="E9" s="49" t="s">
        <v>47</v>
      </c>
      <c r="F9" s="49"/>
      <c r="G9" s="49"/>
      <c r="H9" s="49"/>
      <c r="I9" s="31"/>
      <c r="J9" s="31"/>
      <c r="K9" s="31"/>
      <c r="L9" s="31"/>
    </row>
    <row r="10" spans="1:12" ht="17.25">
      <c r="A10" s="44"/>
      <c r="B10" s="43"/>
      <c r="C10" s="42"/>
      <c r="D10" s="30"/>
      <c r="E10" s="49" t="s">
        <v>46</v>
      </c>
      <c r="F10" s="49"/>
      <c r="G10" s="49"/>
      <c r="H10" s="49"/>
      <c r="I10" s="31"/>
      <c r="J10" s="31"/>
      <c r="K10" s="31"/>
      <c r="L10" s="31"/>
    </row>
    <row r="11" spans="1:12" ht="8.25" customHeight="1">
      <c r="A11" s="33"/>
      <c r="B11" s="33"/>
      <c r="C11" s="34"/>
      <c r="D11" s="34"/>
      <c r="E11" s="34"/>
      <c r="F11" s="34"/>
      <c r="G11" s="35"/>
      <c r="H11" s="31"/>
      <c r="I11" s="31"/>
      <c r="J11" s="31"/>
      <c r="K11" s="31"/>
      <c r="L11" s="31"/>
    </row>
    <row r="12" spans="1:12" ht="13.5">
      <c r="A12" s="36" t="s">
        <v>40</v>
      </c>
      <c r="B12" s="36"/>
      <c r="C12" s="37"/>
      <c r="D12" s="37"/>
      <c r="E12" s="37"/>
      <c r="F12" s="37"/>
      <c r="G12" s="38"/>
      <c r="H12" s="31"/>
      <c r="I12" s="31"/>
      <c r="J12" s="31"/>
      <c r="K12" s="31"/>
      <c r="L12" s="31"/>
    </row>
    <row r="13" spans="1:8" ht="13.5">
      <c r="A13" s="39" t="s">
        <v>13</v>
      </c>
      <c r="B13" s="60" t="s">
        <v>37</v>
      </c>
      <c r="C13" s="61"/>
      <c r="D13" s="61"/>
      <c r="E13" s="62"/>
      <c r="F13" s="39" t="s">
        <v>38</v>
      </c>
      <c r="G13" s="39" t="s">
        <v>24</v>
      </c>
      <c r="H13" s="39" t="s">
        <v>25</v>
      </c>
    </row>
    <row r="14" spans="1:8" s="31" customFormat="1" ht="13.5">
      <c r="A14" s="25"/>
      <c r="B14" s="55"/>
      <c r="C14" s="56"/>
      <c r="D14" s="56"/>
      <c r="E14" s="57"/>
      <c r="F14" s="25"/>
      <c r="G14" s="25"/>
      <c r="H14" s="25"/>
    </row>
    <row r="15" spans="1:8" s="31" customFormat="1" ht="13.5">
      <c r="A15" s="25"/>
      <c r="B15" s="55"/>
      <c r="C15" s="56"/>
      <c r="D15" s="56"/>
      <c r="E15" s="57"/>
      <c r="F15" s="26"/>
      <c r="G15" s="25"/>
      <c r="H15" s="25"/>
    </row>
    <row r="16" spans="1:8" s="31" customFormat="1" ht="13.5">
      <c r="A16" s="25"/>
      <c r="B16" s="55"/>
      <c r="C16" s="56"/>
      <c r="D16" s="56"/>
      <c r="E16" s="57"/>
      <c r="F16" s="26"/>
      <c r="G16" s="25"/>
      <c r="H16" s="25"/>
    </row>
    <row r="17" spans="1:8" s="31" customFormat="1" ht="13.5">
      <c r="A17" s="25"/>
      <c r="B17" s="55"/>
      <c r="C17" s="56"/>
      <c r="D17" s="56"/>
      <c r="E17" s="57"/>
      <c r="F17" s="26"/>
      <c r="G17" s="25"/>
      <c r="H17" s="25"/>
    </row>
    <row r="18" spans="1:8" s="31" customFormat="1" ht="13.5">
      <c r="A18" s="25"/>
      <c r="B18" s="55"/>
      <c r="C18" s="56"/>
      <c r="D18" s="56"/>
      <c r="E18" s="57"/>
      <c r="F18" s="25"/>
      <c r="G18" s="25"/>
      <c r="H18" s="25"/>
    </row>
    <row r="19" spans="1:8" s="31" customFormat="1" ht="13.5">
      <c r="A19" s="25"/>
      <c r="B19" s="55"/>
      <c r="C19" s="56"/>
      <c r="D19" s="56"/>
      <c r="E19" s="57"/>
      <c r="F19" s="25"/>
      <c r="G19" s="25"/>
      <c r="H19" s="25"/>
    </row>
    <row r="20" spans="1:8" s="31" customFormat="1" ht="13.5">
      <c r="A20" s="25"/>
      <c r="B20" s="55"/>
      <c r="C20" s="56"/>
      <c r="D20" s="56"/>
      <c r="E20" s="57"/>
      <c r="F20" s="25"/>
      <c r="G20" s="25"/>
      <c r="H20" s="25"/>
    </row>
    <row r="21" spans="1:8" s="31" customFormat="1" ht="13.5">
      <c r="A21" s="25"/>
      <c r="B21" s="55"/>
      <c r="C21" s="56"/>
      <c r="D21" s="56"/>
      <c r="E21" s="57"/>
      <c r="F21" s="25"/>
      <c r="G21" s="25"/>
      <c r="H21" s="25"/>
    </row>
    <row r="22" spans="1:8" s="31" customFormat="1" ht="13.5">
      <c r="A22" s="25"/>
      <c r="B22" s="55"/>
      <c r="C22" s="56"/>
      <c r="D22" s="56"/>
      <c r="E22" s="57"/>
      <c r="F22" s="25"/>
      <c r="G22" s="25"/>
      <c r="H22" s="25"/>
    </row>
    <row r="23" s="31" customFormat="1" ht="14.25" thickBot="1"/>
    <row r="24" spans="2:5" s="31" customFormat="1" ht="18" thickBot="1">
      <c r="B24" s="31" t="s">
        <v>29</v>
      </c>
      <c r="C24" s="51">
        <f>C9*300+300*SUM(G14:H22)+'各チーム情報'!F5</f>
        <v>0</v>
      </c>
      <c r="D24" s="52"/>
      <c r="E24" s="31" t="s">
        <v>34</v>
      </c>
    </row>
    <row r="25" s="30" customFormat="1" ht="17.25">
      <c r="B25" s="30" t="s">
        <v>41</v>
      </c>
    </row>
    <row r="26" spans="2:3" s="31" customFormat="1" ht="18.75">
      <c r="B26" s="31" t="s">
        <v>39</v>
      </c>
      <c r="C26" s="41"/>
    </row>
    <row r="27" s="31" customFormat="1" ht="17.25">
      <c r="B27" s="30"/>
    </row>
    <row r="28" s="31" customFormat="1" ht="13.5"/>
    <row r="29" s="31" customFormat="1" ht="13.5"/>
    <row r="30" s="31" customFormat="1" ht="13.5"/>
    <row r="31" s="31" customFormat="1" ht="13.5"/>
    <row r="32" s="31" customFormat="1" ht="13.5"/>
    <row r="33" s="31" customFormat="1" ht="13.5"/>
    <row r="34" s="31" customFormat="1" ht="13.5"/>
    <row r="35" s="31" customFormat="1" ht="13.5"/>
    <row r="36" s="31" customFormat="1" ht="13.5"/>
    <row r="37" s="31" customFormat="1" ht="13.5"/>
    <row r="38" s="31" customFormat="1" ht="13.5"/>
    <row r="39" s="31" customFormat="1" ht="13.5"/>
    <row r="40" s="31" customFormat="1" ht="13.5"/>
    <row r="41" s="31" customFormat="1" ht="13.5"/>
    <row r="42" s="31" customFormat="1" ht="13.5"/>
    <row r="43" s="31" customFormat="1" ht="13.5"/>
    <row r="44" s="31" customFormat="1" ht="13.5"/>
    <row r="45" s="31" customFormat="1" ht="13.5"/>
    <row r="46" s="31" customFormat="1" ht="13.5"/>
    <row r="47" s="31" customFormat="1" ht="13.5"/>
    <row r="48" s="31" customFormat="1" ht="13.5"/>
    <row r="49" s="31" customFormat="1" ht="13.5"/>
    <row r="50" s="31" customFormat="1" ht="13.5"/>
    <row r="51" s="31" customFormat="1" ht="13.5"/>
    <row r="52" s="31" customFormat="1" ht="13.5"/>
    <row r="53" s="31" customFormat="1" ht="13.5"/>
    <row r="54" s="31" customFormat="1" ht="13.5"/>
    <row r="55" s="31" customFormat="1" ht="13.5"/>
    <row r="56" s="31" customFormat="1" ht="13.5"/>
    <row r="57" s="31" customFormat="1" ht="13.5"/>
    <row r="58" s="31" customFormat="1" ht="13.5"/>
    <row r="59" s="31" customFormat="1" ht="13.5"/>
    <row r="60" s="31" customFormat="1" ht="13.5"/>
    <row r="61" s="31" customFormat="1" ht="13.5"/>
    <row r="62" s="31" customFormat="1" ht="13.5"/>
    <row r="63" s="31" customFormat="1" ht="13.5"/>
    <row r="64" s="31" customFormat="1" ht="13.5"/>
    <row r="65" s="31" customFormat="1" ht="13.5"/>
    <row r="66" s="31" customFormat="1" ht="13.5"/>
    <row r="67" s="31" customFormat="1" ht="13.5"/>
    <row r="68" s="31" customFormat="1" ht="13.5"/>
    <row r="69" s="31" customFormat="1" ht="13.5"/>
    <row r="70" s="31" customFormat="1" ht="13.5"/>
    <row r="71" s="31" customFormat="1" ht="13.5"/>
    <row r="72" s="31" customFormat="1" ht="13.5"/>
    <row r="73" s="31" customFormat="1" ht="13.5"/>
    <row r="74" s="31" customFormat="1" ht="13.5"/>
    <row r="75" s="31" customFormat="1" ht="13.5"/>
    <row r="76" s="31" customFormat="1" ht="13.5"/>
    <row r="77" s="31" customFormat="1" ht="13.5"/>
    <row r="78" s="31" customFormat="1" ht="13.5"/>
    <row r="79" s="31" customFormat="1" ht="13.5"/>
    <row r="80" s="31" customFormat="1" ht="13.5"/>
    <row r="81" s="31" customFormat="1" ht="13.5"/>
    <row r="82" s="31" customFormat="1" ht="13.5"/>
    <row r="83" s="31" customFormat="1" ht="13.5"/>
    <row r="84" s="31" customFormat="1" ht="13.5"/>
    <row r="85" s="31" customFormat="1" ht="13.5"/>
    <row r="86" s="31" customFormat="1" ht="13.5"/>
    <row r="87" s="31" customFormat="1" ht="13.5"/>
    <row r="88" s="31" customFormat="1" ht="13.5"/>
    <row r="89" s="31" customFormat="1" ht="13.5"/>
    <row r="90" s="31" customFormat="1" ht="13.5"/>
    <row r="91" s="31" customFormat="1" ht="13.5"/>
    <row r="92" s="31" customFormat="1" ht="13.5"/>
    <row r="93" s="31" customFormat="1" ht="13.5">
      <c r="C93" s="31" t="s">
        <v>12</v>
      </c>
    </row>
    <row r="94" s="31" customFormat="1" ht="13.5">
      <c r="C94" s="31" t="s">
        <v>7</v>
      </c>
    </row>
    <row r="95" s="31" customFormat="1" ht="13.5">
      <c r="C95" s="31" t="s">
        <v>15</v>
      </c>
    </row>
    <row r="96" s="31" customFormat="1" ht="13.5"/>
    <row r="97" s="31" customFormat="1" ht="13.5"/>
    <row r="98" s="31" customFormat="1" ht="13.5"/>
    <row r="99" s="31" customFormat="1" ht="13.5"/>
    <row r="100" s="31" customFormat="1" ht="13.5"/>
    <row r="101" s="31" customFormat="1" ht="13.5"/>
    <row r="102" s="31" customFormat="1" ht="13.5"/>
    <row r="103" s="31" customFormat="1" ht="13.5"/>
    <row r="104" s="31" customFormat="1" ht="13.5"/>
    <row r="105" s="31" customFormat="1" ht="13.5"/>
    <row r="106" s="31" customFormat="1" ht="13.5"/>
    <row r="107" s="31" customFormat="1" ht="13.5"/>
    <row r="108" s="31" customFormat="1" ht="13.5"/>
    <row r="109" s="31" customFormat="1" ht="13.5"/>
    <row r="110" s="31" customFormat="1" ht="13.5"/>
    <row r="111" s="31" customFormat="1" ht="13.5"/>
    <row r="112" s="31" customFormat="1" ht="13.5"/>
    <row r="113" s="31" customFormat="1" ht="13.5"/>
    <row r="114" s="31" customFormat="1" ht="13.5"/>
    <row r="115" s="31" customFormat="1" ht="13.5"/>
    <row r="116" s="31" customFormat="1" ht="13.5"/>
    <row r="117" s="31" customFormat="1" ht="13.5"/>
    <row r="118" s="31" customFormat="1" ht="13.5"/>
    <row r="119" s="31" customFormat="1" ht="13.5"/>
    <row r="120" s="31" customFormat="1" ht="13.5"/>
    <row r="121" s="31" customFormat="1" ht="13.5"/>
    <row r="122" s="31" customFormat="1" ht="13.5"/>
    <row r="123" s="31" customFormat="1" ht="13.5"/>
    <row r="124" s="31" customFormat="1" ht="13.5"/>
    <row r="125" s="31" customFormat="1" ht="13.5"/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  <row r="133" s="31" customFormat="1" ht="13.5"/>
    <row r="134" s="31" customFormat="1" ht="13.5"/>
    <row r="135" s="31" customFormat="1" ht="13.5"/>
    <row r="136" s="31" customFormat="1" ht="13.5"/>
    <row r="137" s="31" customFormat="1" ht="13.5"/>
    <row r="138" s="31" customFormat="1" ht="13.5"/>
    <row r="139" s="31" customFormat="1" ht="13.5"/>
    <row r="140" s="31" customFormat="1" ht="13.5"/>
    <row r="141" s="31" customFormat="1" ht="13.5"/>
    <row r="142" s="31" customFormat="1" ht="13.5"/>
    <row r="143" s="31" customFormat="1" ht="13.5"/>
    <row r="144" s="31" customFormat="1" ht="13.5"/>
    <row r="145" s="31" customFormat="1" ht="13.5"/>
    <row r="146" s="31" customFormat="1" ht="13.5"/>
    <row r="147" s="31" customFormat="1" ht="13.5"/>
    <row r="148" s="31" customFormat="1" ht="13.5"/>
    <row r="149" s="31" customFormat="1" ht="13.5"/>
    <row r="150" s="31" customFormat="1" ht="13.5"/>
  </sheetData>
  <sheetProtection password="F89A" sheet="1" objects="1" scenarios="1" selectLockedCells="1"/>
  <mergeCells count="23">
    <mergeCell ref="A8:B8"/>
    <mergeCell ref="C8:E8"/>
    <mergeCell ref="A9:B9"/>
    <mergeCell ref="B19:E19"/>
    <mergeCell ref="B20:E20"/>
    <mergeCell ref="B13:E13"/>
    <mergeCell ref="B14:E14"/>
    <mergeCell ref="B15:E15"/>
    <mergeCell ref="B16:E16"/>
    <mergeCell ref="C4:E4"/>
    <mergeCell ref="C5:D5"/>
    <mergeCell ref="C6:G6"/>
    <mergeCell ref="C7:E7"/>
    <mergeCell ref="A2:G2"/>
    <mergeCell ref="C24:D24"/>
    <mergeCell ref="A6:B6"/>
    <mergeCell ref="A7:B7"/>
    <mergeCell ref="B21:E21"/>
    <mergeCell ref="B22:E22"/>
    <mergeCell ref="A4:B4"/>
    <mergeCell ref="A5:B5"/>
    <mergeCell ref="B17:E17"/>
    <mergeCell ref="B18:E18"/>
  </mergeCells>
  <dataValidations count="1">
    <dataValidation type="whole" operator="greaterThanOrEqual" allowBlank="1" showInputMessage="1" showErrorMessage="1" sqref="G14:H22 C9:C10">
      <formula1>0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4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14.75390625" style="5" customWidth="1"/>
    <col min="2" max="2" width="22.25390625" style="5" customWidth="1"/>
    <col min="3" max="3" width="8.625" style="5" customWidth="1"/>
    <col min="4" max="4" width="2.50390625" style="5" customWidth="1"/>
    <col min="5" max="5" width="11.875" style="5" customWidth="1"/>
    <col min="6" max="6" width="10.25390625" style="5" customWidth="1"/>
    <col min="7" max="7" width="4.625" style="5" customWidth="1"/>
    <col min="8" max="8" width="4.50390625" style="5" customWidth="1"/>
    <col min="9" max="9" width="2.50390625" style="5" customWidth="1"/>
    <col min="10" max="10" width="11.875" style="5" customWidth="1"/>
    <col min="11" max="11" width="10.25390625" style="5" customWidth="1"/>
    <col min="12" max="12" width="4.625" style="5" customWidth="1"/>
    <col min="13" max="13" width="4.50390625" style="5" customWidth="1"/>
    <col min="14" max="14" width="2.50390625" style="5" customWidth="1"/>
    <col min="15" max="15" width="11.875" style="5" customWidth="1"/>
    <col min="16" max="16" width="10.25390625" style="5" customWidth="1"/>
    <col min="17" max="17" width="4.625" style="5" customWidth="1"/>
    <col min="18" max="18" width="4.50390625" style="5" customWidth="1"/>
    <col min="19" max="16384" width="9.00390625" style="5" customWidth="1"/>
  </cols>
  <sheetData>
    <row r="1" s="18" customFormat="1" ht="12"/>
    <row r="2" spans="1:17" s="19" customFormat="1" ht="24">
      <c r="A2" s="21" t="s">
        <v>45</v>
      </c>
      <c r="B2" s="21"/>
      <c r="C2" s="21"/>
      <c r="D2" s="21"/>
      <c r="E2" s="21"/>
      <c r="F2" s="21"/>
      <c r="G2" s="21"/>
      <c r="H2" s="21"/>
      <c r="L2" s="21"/>
      <c r="Q2" s="21"/>
    </row>
    <row r="3" s="18" customFormat="1" ht="12"/>
    <row r="4" spans="1:23" ht="12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s="6" customFormat="1" ht="12.75" thickBot="1">
      <c r="A5" s="22" t="s">
        <v>16</v>
      </c>
      <c r="B5" s="22"/>
      <c r="C5" s="22"/>
      <c r="D5" s="22" t="s">
        <v>18</v>
      </c>
      <c r="E5" s="22"/>
      <c r="F5" s="20">
        <f>SUM(C19:C48)</f>
        <v>0</v>
      </c>
      <c r="G5" s="47"/>
      <c r="H5" s="22" t="s">
        <v>19</v>
      </c>
      <c r="I5" s="22"/>
      <c r="J5" s="22"/>
      <c r="K5" s="22"/>
      <c r="L5" s="47"/>
      <c r="M5" s="22"/>
      <c r="N5" s="22"/>
      <c r="O5" s="22"/>
      <c r="P5" s="22"/>
      <c r="Q5" s="47"/>
      <c r="R5" s="22"/>
      <c r="S5" s="22"/>
      <c r="T5" s="22"/>
      <c r="U5" s="22"/>
      <c r="V5" s="22"/>
      <c r="W5" s="22"/>
    </row>
    <row r="6" spans="1:23" s="6" customFormat="1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">
      <c r="A7" s="18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6" customFormat="1" ht="12">
      <c r="A8" s="18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6" customFormat="1" ht="12">
      <c r="A9" s="18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s="6" customFormat="1" ht="12">
      <c r="A10" s="1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s="6" customFormat="1" ht="12">
      <c r="A11" s="1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6" customFormat="1" ht="12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6" customFormat="1" ht="12">
      <c r="A13" s="1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6" customFormat="1" ht="12">
      <c r="A14" s="1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s="6" customFormat="1" ht="12">
      <c r="A15" s="18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s="6" customFormat="1" ht="12">
      <c r="A16" s="1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s="6" customFormat="1" ht="12">
      <c r="A17" s="22"/>
      <c r="B17" s="22"/>
      <c r="C17" s="22"/>
      <c r="D17" s="16" t="s">
        <v>5</v>
      </c>
      <c r="E17" s="12"/>
      <c r="F17" s="12"/>
      <c r="G17" s="12"/>
      <c r="H17" s="12"/>
      <c r="I17" s="16" t="s">
        <v>10</v>
      </c>
      <c r="J17" s="12"/>
      <c r="K17" s="12"/>
      <c r="L17" s="12"/>
      <c r="M17" s="12"/>
      <c r="N17" s="16" t="s">
        <v>11</v>
      </c>
      <c r="O17" s="12"/>
      <c r="P17" s="12"/>
      <c r="Q17" s="12"/>
      <c r="R17" s="17"/>
      <c r="S17" s="45" t="s">
        <v>43</v>
      </c>
      <c r="T17" s="22"/>
      <c r="U17" s="22"/>
      <c r="V17" s="22"/>
      <c r="W17" s="22"/>
    </row>
    <row r="18" spans="1:23" s="6" customFormat="1" ht="12">
      <c r="A18" s="10" t="s">
        <v>0</v>
      </c>
      <c r="B18" s="11" t="s">
        <v>1</v>
      </c>
      <c r="C18" s="15" t="s">
        <v>22</v>
      </c>
      <c r="D18" s="10" t="s">
        <v>30</v>
      </c>
      <c r="E18" s="13" t="s">
        <v>28</v>
      </c>
      <c r="F18" s="14" t="s">
        <v>8</v>
      </c>
      <c r="G18" s="14" t="s">
        <v>44</v>
      </c>
      <c r="H18" s="14" t="s">
        <v>9</v>
      </c>
      <c r="I18" s="10" t="s">
        <v>30</v>
      </c>
      <c r="J18" s="13" t="s">
        <v>28</v>
      </c>
      <c r="K18" s="14" t="s">
        <v>8</v>
      </c>
      <c r="L18" s="14" t="s">
        <v>44</v>
      </c>
      <c r="M18" s="14" t="s">
        <v>9</v>
      </c>
      <c r="N18" s="10" t="s">
        <v>32</v>
      </c>
      <c r="O18" s="13" t="s">
        <v>31</v>
      </c>
      <c r="P18" s="14" t="s">
        <v>8</v>
      </c>
      <c r="Q18" s="14" t="s">
        <v>44</v>
      </c>
      <c r="R18" s="15" t="s">
        <v>9</v>
      </c>
      <c r="S18" s="45"/>
      <c r="T18" s="22"/>
      <c r="U18" s="22"/>
      <c r="V18" s="22"/>
      <c r="W18" s="22"/>
    </row>
    <row r="19" spans="1:23" s="40" customFormat="1" ht="12">
      <c r="A19" s="1"/>
      <c r="B19" s="3"/>
      <c r="C19" s="8">
        <f>IF(A19="","",VLOOKUP(A19,A$104:D$109,S19,FALSE))</f>
      </c>
      <c r="D19" s="1"/>
      <c r="E19" s="7"/>
      <c r="F19" s="2"/>
      <c r="G19" s="48">
        <f>IF(F19="","",DATEDIF(F19,DATE(2014,4,1),"Y"))</f>
      </c>
      <c r="H19" s="3"/>
      <c r="I19" s="1"/>
      <c r="J19" s="7"/>
      <c r="K19" s="9"/>
      <c r="L19" s="48">
        <f>IF(K19="","",DATEDIF(K19,DATE(2014,4,1),"Y"))</f>
      </c>
      <c r="M19" s="4"/>
      <c r="N19" s="1"/>
      <c r="O19" s="7"/>
      <c r="P19" s="9"/>
      <c r="Q19" s="48">
        <f>IF(P19="","",DATEDIF(P19,DATE(2014,4,1),"Y"))</f>
      </c>
      <c r="R19" s="4"/>
      <c r="S19" s="46">
        <f>IF(OR(G19&lt;=18,L19&lt;=18,Q19&lt;=18),2,IF(OR(G19&lt;=25,L19&lt;=25,Q19&lt;=25),3,4))</f>
        <v>4</v>
      </c>
      <c r="T19" s="18"/>
      <c r="U19" s="18"/>
      <c r="V19" s="18"/>
      <c r="W19" s="18"/>
    </row>
    <row r="20" spans="1:23" ht="12">
      <c r="A20" s="1"/>
      <c r="B20" s="3"/>
      <c r="C20" s="8">
        <f>IF(A20="","",VLOOKUP(A20,A$104:D$109,S20,FALSE))</f>
      </c>
      <c r="D20" s="1"/>
      <c r="E20" s="7"/>
      <c r="F20" s="2"/>
      <c r="G20" s="48">
        <f>IF(F20="","",DATEDIF(F20,DATE(2014,4,1),"Y"))</f>
      </c>
      <c r="H20" s="3"/>
      <c r="I20" s="1"/>
      <c r="J20" s="7"/>
      <c r="K20" s="9"/>
      <c r="L20" s="48">
        <f>IF(K20="","",DATEDIF(K20,DATE(2014,4,1),"Y"))</f>
      </c>
      <c r="M20" s="4"/>
      <c r="N20" s="1"/>
      <c r="O20" s="7"/>
      <c r="P20" s="9"/>
      <c r="Q20" s="48">
        <f>IF(P20="","",DATEDIF(P20,DATE(2014,4,1),"Y"))</f>
      </c>
      <c r="R20" s="4"/>
      <c r="S20" s="46">
        <f>IF(OR(G20&lt;=18,L20&lt;=18,Q20&lt;=18),2,IF(OR(G20&lt;=25,L20&lt;=25,Q20&lt;=25),3,4))</f>
        <v>4</v>
      </c>
      <c r="T20" s="18"/>
      <c r="U20" s="18"/>
      <c r="V20" s="18"/>
      <c r="W20" s="18"/>
    </row>
    <row r="21" spans="1:23" ht="12">
      <c r="A21" s="1"/>
      <c r="B21" s="3"/>
      <c r="C21" s="8">
        <f>IF(A21="","",VLOOKUP(A21,A$104:D$109,S21,FALSE))</f>
      </c>
      <c r="D21" s="1"/>
      <c r="E21" s="7"/>
      <c r="F21" s="2"/>
      <c r="G21" s="48">
        <f aca="true" t="shared" si="0" ref="G21:G48">IF(F21="","",DATEDIF(F21,DATE(2014,4,1),"Y"))</f>
      </c>
      <c r="H21" s="3"/>
      <c r="I21" s="1"/>
      <c r="J21" s="7"/>
      <c r="K21" s="9"/>
      <c r="L21" s="48">
        <f aca="true" t="shared" si="1" ref="L21:L48">IF(K21="","",DATEDIF(K21,DATE(2014,4,1),"Y"))</f>
      </c>
      <c r="M21" s="4"/>
      <c r="N21" s="1"/>
      <c r="O21" s="7"/>
      <c r="P21" s="9"/>
      <c r="Q21" s="48">
        <f aca="true" t="shared" si="2" ref="Q21:Q48">IF(P21="","",DATEDIF(P21,DATE(2014,4,1),"Y"))</f>
      </c>
      <c r="R21" s="4"/>
      <c r="S21" s="46">
        <f>IF(OR(G21&lt;=18,L21&lt;=18,Q21&lt;=18),2,IF(OR(G21&lt;=25,L21&lt;=25,Q21&lt;=25),3,4))</f>
        <v>4</v>
      </c>
      <c r="T21" s="18"/>
      <c r="U21" s="18"/>
      <c r="V21" s="18"/>
      <c r="W21" s="18"/>
    </row>
    <row r="22" spans="1:23" ht="12">
      <c r="A22" s="1"/>
      <c r="B22" s="3"/>
      <c r="C22" s="8">
        <f>IF(A22="","",VLOOKUP(A22,A$104:D$109,S22,FALSE))</f>
      </c>
      <c r="D22" s="1"/>
      <c r="E22" s="7"/>
      <c r="F22" s="2"/>
      <c r="G22" s="48">
        <f t="shared" si="0"/>
      </c>
      <c r="H22" s="3"/>
      <c r="I22" s="1"/>
      <c r="J22" s="7"/>
      <c r="K22" s="9"/>
      <c r="L22" s="48">
        <f t="shared" si="1"/>
      </c>
      <c r="M22" s="4"/>
      <c r="N22" s="1"/>
      <c r="O22" s="7"/>
      <c r="P22" s="9"/>
      <c r="Q22" s="48">
        <f t="shared" si="2"/>
      </c>
      <c r="R22" s="4"/>
      <c r="S22" s="46">
        <f aca="true" t="shared" si="3" ref="S20:S48">IF(OR(G22&lt;=18,L22&lt;=18,Q22&lt;=18),2,IF(OR(G22&lt;=25,L22&lt;=25,Q22&lt;=25),3,4))</f>
        <v>4</v>
      </c>
      <c r="T22" s="18"/>
      <c r="U22" s="18"/>
      <c r="V22" s="18"/>
      <c r="W22" s="18"/>
    </row>
    <row r="23" spans="1:23" ht="12">
      <c r="A23" s="1"/>
      <c r="B23" s="3"/>
      <c r="C23" s="8">
        <f>IF(A23="","",VLOOKUP(A23,A$104:D$109,S23,FALSE))</f>
      </c>
      <c r="D23" s="1"/>
      <c r="E23" s="7"/>
      <c r="F23" s="2"/>
      <c r="G23" s="48">
        <f t="shared" si="0"/>
      </c>
      <c r="H23" s="3"/>
      <c r="I23" s="1"/>
      <c r="J23" s="7"/>
      <c r="K23" s="9"/>
      <c r="L23" s="48">
        <f t="shared" si="1"/>
      </c>
      <c r="M23" s="4"/>
      <c r="N23" s="1"/>
      <c r="O23" s="7"/>
      <c r="P23" s="9"/>
      <c r="Q23" s="48">
        <f t="shared" si="2"/>
      </c>
      <c r="R23" s="4"/>
      <c r="S23" s="46">
        <f t="shared" si="3"/>
        <v>4</v>
      </c>
      <c r="T23" s="18"/>
      <c r="U23" s="18"/>
      <c r="V23" s="18"/>
      <c r="W23" s="18"/>
    </row>
    <row r="24" spans="1:23" ht="12">
      <c r="A24" s="1"/>
      <c r="B24" s="3"/>
      <c r="C24" s="8">
        <f>IF(A24="","",VLOOKUP(A24,A$104:D$109,S24,FALSE))</f>
      </c>
      <c r="D24" s="1"/>
      <c r="E24" s="7"/>
      <c r="F24" s="2"/>
      <c r="G24" s="48">
        <f t="shared" si="0"/>
      </c>
      <c r="H24" s="3"/>
      <c r="I24" s="1"/>
      <c r="J24" s="7"/>
      <c r="K24" s="9"/>
      <c r="L24" s="48">
        <f t="shared" si="1"/>
      </c>
      <c r="M24" s="4"/>
      <c r="N24" s="1"/>
      <c r="O24" s="7"/>
      <c r="P24" s="9"/>
      <c r="Q24" s="48">
        <f t="shared" si="2"/>
      </c>
      <c r="R24" s="4"/>
      <c r="S24" s="46">
        <f t="shared" si="3"/>
        <v>4</v>
      </c>
      <c r="T24" s="18"/>
      <c r="U24" s="18"/>
      <c r="V24" s="18"/>
      <c r="W24" s="18"/>
    </row>
    <row r="25" spans="1:23" ht="12">
      <c r="A25" s="1"/>
      <c r="B25" s="3"/>
      <c r="C25" s="8">
        <f>IF(A25="","",VLOOKUP(A25,A$104:D$109,S25,FALSE))</f>
      </c>
      <c r="D25" s="1"/>
      <c r="E25" s="7"/>
      <c r="F25" s="2"/>
      <c r="G25" s="48">
        <f t="shared" si="0"/>
      </c>
      <c r="H25" s="3"/>
      <c r="I25" s="1"/>
      <c r="J25" s="7"/>
      <c r="K25" s="9"/>
      <c r="L25" s="48">
        <f t="shared" si="1"/>
      </c>
      <c r="M25" s="4"/>
      <c r="N25" s="1"/>
      <c r="O25" s="7"/>
      <c r="P25" s="9"/>
      <c r="Q25" s="48">
        <f t="shared" si="2"/>
      </c>
      <c r="R25" s="4"/>
      <c r="S25" s="46">
        <f t="shared" si="3"/>
        <v>4</v>
      </c>
      <c r="T25" s="18"/>
      <c r="U25" s="18"/>
      <c r="V25" s="18"/>
      <c r="W25" s="18"/>
    </row>
    <row r="26" spans="1:23" ht="12">
      <c r="A26" s="1"/>
      <c r="B26" s="3"/>
      <c r="C26" s="8">
        <f>IF(A26="","",VLOOKUP(A26,A$104:D$109,S26,FALSE))</f>
      </c>
      <c r="D26" s="1"/>
      <c r="E26" s="7"/>
      <c r="F26" s="2"/>
      <c r="G26" s="48">
        <f t="shared" si="0"/>
      </c>
      <c r="H26" s="3"/>
      <c r="I26" s="1"/>
      <c r="J26" s="7"/>
      <c r="K26" s="9"/>
      <c r="L26" s="48">
        <f t="shared" si="1"/>
      </c>
      <c r="M26" s="4"/>
      <c r="N26" s="1"/>
      <c r="O26" s="7"/>
      <c r="P26" s="9"/>
      <c r="Q26" s="48">
        <f t="shared" si="2"/>
      </c>
      <c r="R26" s="4"/>
      <c r="S26" s="46">
        <f t="shared" si="3"/>
        <v>4</v>
      </c>
      <c r="T26" s="18"/>
      <c r="U26" s="18"/>
      <c r="V26" s="18"/>
      <c r="W26" s="18"/>
    </row>
    <row r="27" spans="1:23" ht="12">
      <c r="A27" s="1"/>
      <c r="B27" s="3"/>
      <c r="C27" s="8">
        <f>IF(A27="","",VLOOKUP(A27,A$104:D$109,S27,FALSE))</f>
      </c>
      <c r="D27" s="1"/>
      <c r="E27" s="7"/>
      <c r="F27" s="2"/>
      <c r="G27" s="48">
        <f t="shared" si="0"/>
      </c>
      <c r="H27" s="3"/>
      <c r="I27" s="1"/>
      <c r="J27" s="7"/>
      <c r="K27" s="9"/>
      <c r="L27" s="48">
        <f t="shared" si="1"/>
      </c>
      <c r="M27" s="4"/>
      <c r="N27" s="1"/>
      <c r="O27" s="7"/>
      <c r="P27" s="9"/>
      <c r="Q27" s="48">
        <f t="shared" si="2"/>
      </c>
      <c r="R27" s="4"/>
      <c r="S27" s="46">
        <f t="shared" si="3"/>
        <v>4</v>
      </c>
      <c r="T27" s="18"/>
      <c r="U27" s="18"/>
      <c r="V27" s="18"/>
      <c r="W27" s="18"/>
    </row>
    <row r="28" spans="1:23" ht="12">
      <c r="A28" s="1"/>
      <c r="B28" s="3"/>
      <c r="C28" s="8">
        <f>IF(A28="","",VLOOKUP(A28,A$104:D$109,S28,FALSE))</f>
      </c>
      <c r="D28" s="1"/>
      <c r="E28" s="7"/>
      <c r="F28" s="2"/>
      <c r="G28" s="48">
        <f t="shared" si="0"/>
      </c>
      <c r="H28" s="3"/>
      <c r="I28" s="1"/>
      <c r="J28" s="7"/>
      <c r="K28" s="9"/>
      <c r="L28" s="48">
        <f t="shared" si="1"/>
      </c>
      <c r="M28" s="4"/>
      <c r="N28" s="1"/>
      <c r="O28" s="7"/>
      <c r="P28" s="9"/>
      <c r="Q28" s="48">
        <f t="shared" si="2"/>
      </c>
      <c r="R28" s="4"/>
      <c r="S28" s="46">
        <f t="shared" si="3"/>
        <v>4</v>
      </c>
      <c r="T28" s="18"/>
      <c r="U28" s="18"/>
      <c r="V28" s="18"/>
      <c r="W28" s="18"/>
    </row>
    <row r="29" spans="1:23" ht="12">
      <c r="A29" s="1"/>
      <c r="B29" s="3"/>
      <c r="C29" s="8">
        <f>IF(A29="","",VLOOKUP(A29,A$104:D$109,S29,FALSE))</f>
      </c>
      <c r="D29" s="1"/>
      <c r="E29" s="7"/>
      <c r="F29" s="2"/>
      <c r="G29" s="48">
        <f t="shared" si="0"/>
      </c>
      <c r="H29" s="3"/>
      <c r="I29" s="1"/>
      <c r="J29" s="7"/>
      <c r="K29" s="9"/>
      <c r="L29" s="48">
        <f t="shared" si="1"/>
      </c>
      <c r="M29" s="4"/>
      <c r="N29" s="1"/>
      <c r="O29" s="7"/>
      <c r="P29" s="9"/>
      <c r="Q29" s="48">
        <f t="shared" si="2"/>
      </c>
      <c r="R29" s="4"/>
      <c r="S29" s="46">
        <f t="shared" si="3"/>
        <v>4</v>
      </c>
      <c r="T29" s="18"/>
      <c r="U29" s="18"/>
      <c r="V29" s="18"/>
      <c r="W29" s="18"/>
    </row>
    <row r="30" spans="1:23" ht="12">
      <c r="A30" s="1"/>
      <c r="B30" s="3"/>
      <c r="C30" s="8">
        <f>IF(A30="","",VLOOKUP(A30,A$104:D$109,S30,FALSE))</f>
      </c>
      <c r="D30" s="1"/>
      <c r="E30" s="7"/>
      <c r="F30" s="2"/>
      <c r="G30" s="48">
        <f t="shared" si="0"/>
      </c>
      <c r="H30" s="3"/>
      <c r="I30" s="1"/>
      <c r="J30" s="7"/>
      <c r="K30" s="9"/>
      <c r="L30" s="48">
        <f t="shared" si="1"/>
      </c>
      <c r="M30" s="4"/>
      <c r="N30" s="1"/>
      <c r="O30" s="7"/>
      <c r="P30" s="9"/>
      <c r="Q30" s="48">
        <f t="shared" si="2"/>
      </c>
      <c r="R30" s="4"/>
      <c r="S30" s="46">
        <f t="shared" si="3"/>
        <v>4</v>
      </c>
      <c r="T30" s="18"/>
      <c r="U30" s="18"/>
      <c r="V30" s="18"/>
      <c r="W30" s="18"/>
    </row>
    <row r="31" spans="1:23" ht="12">
      <c r="A31" s="1"/>
      <c r="B31" s="3"/>
      <c r="C31" s="8">
        <f>IF(A31="","",VLOOKUP(A31,A$104:D$109,S31,FALSE))</f>
      </c>
      <c r="D31" s="1"/>
      <c r="E31" s="7"/>
      <c r="F31" s="2"/>
      <c r="G31" s="48">
        <f t="shared" si="0"/>
      </c>
      <c r="H31" s="3"/>
      <c r="I31" s="1"/>
      <c r="J31" s="7"/>
      <c r="K31" s="9"/>
      <c r="L31" s="48">
        <f t="shared" si="1"/>
      </c>
      <c r="M31" s="4"/>
      <c r="N31" s="1"/>
      <c r="O31" s="7"/>
      <c r="P31" s="9"/>
      <c r="Q31" s="48">
        <f t="shared" si="2"/>
      </c>
      <c r="R31" s="4"/>
      <c r="S31" s="46">
        <f t="shared" si="3"/>
        <v>4</v>
      </c>
      <c r="T31" s="18"/>
      <c r="U31" s="18"/>
      <c r="V31" s="18"/>
      <c r="W31" s="18"/>
    </row>
    <row r="32" spans="1:23" s="40" customFormat="1" ht="12">
      <c r="A32" s="1"/>
      <c r="B32" s="3"/>
      <c r="C32" s="8">
        <f>IF(A32="","",VLOOKUP(A32,A$104:D$109,S32,FALSE))</f>
      </c>
      <c r="D32" s="1"/>
      <c r="E32" s="7"/>
      <c r="F32" s="2"/>
      <c r="G32" s="48">
        <f t="shared" si="0"/>
      </c>
      <c r="H32" s="3"/>
      <c r="I32" s="1"/>
      <c r="J32" s="7"/>
      <c r="K32" s="9"/>
      <c r="L32" s="48">
        <f t="shared" si="1"/>
      </c>
      <c r="M32" s="4"/>
      <c r="N32" s="1"/>
      <c r="O32" s="7"/>
      <c r="P32" s="9"/>
      <c r="Q32" s="48">
        <f t="shared" si="2"/>
      </c>
      <c r="R32" s="4"/>
      <c r="S32" s="46">
        <f t="shared" si="3"/>
        <v>4</v>
      </c>
      <c r="T32" s="18"/>
      <c r="U32" s="18"/>
      <c r="V32" s="18"/>
      <c r="W32" s="18"/>
    </row>
    <row r="33" spans="1:23" ht="12">
      <c r="A33" s="1"/>
      <c r="B33" s="3"/>
      <c r="C33" s="8">
        <f>IF(A33="","",VLOOKUP(A33,A$104:D$109,S33,FALSE))</f>
      </c>
      <c r="D33" s="1"/>
      <c r="E33" s="7"/>
      <c r="F33" s="2"/>
      <c r="G33" s="48">
        <f t="shared" si="0"/>
      </c>
      <c r="H33" s="3"/>
      <c r="I33" s="1"/>
      <c r="J33" s="7"/>
      <c r="K33" s="9"/>
      <c r="L33" s="48">
        <f t="shared" si="1"/>
      </c>
      <c r="M33" s="4"/>
      <c r="N33" s="1"/>
      <c r="O33" s="7"/>
      <c r="P33" s="9"/>
      <c r="Q33" s="48">
        <f t="shared" si="2"/>
      </c>
      <c r="R33" s="4"/>
      <c r="S33" s="46">
        <f t="shared" si="3"/>
        <v>4</v>
      </c>
      <c r="T33" s="18"/>
      <c r="U33" s="18"/>
      <c r="V33" s="18"/>
      <c r="W33" s="18"/>
    </row>
    <row r="34" spans="1:23" ht="12">
      <c r="A34" s="1"/>
      <c r="B34" s="3"/>
      <c r="C34" s="8">
        <f>IF(A34="","",VLOOKUP(A34,A$104:D$109,S34,FALSE))</f>
      </c>
      <c r="D34" s="1"/>
      <c r="E34" s="7"/>
      <c r="F34" s="2"/>
      <c r="G34" s="48">
        <f t="shared" si="0"/>
      </c>
      <c r="H34" s="3"/>
      <c r="I34" s="1"/>
      <c r="J34" s="7"/>
      <c r="K34" s="9"/>
      <c r="L34" s="48">
        <f t="shared" si="1"/>
      </c>
      <c r="M34" s="4"/>
      <c r="N34" s="1"/>
      <c r="O34" s="7"/>
      <c r="P34" s="9"/>
      <c r="Q34" s="48">
        <f t="shared" si="2"/>
      </c>
      <c r="R34" s="4"/>
      <c r="S34" s="46">
        <f t="shared" si="3"/>
        <v>4</v>
      </c>
      <c r="T34" s="18"/>
      <c r="U34" s="18"/>
      <c r="V34" s="18"/>
      <c r="W34" s="18"/>
    </row>
    <row r="35" spans="1:23" ht="12">
      <c r="A35" s="1"/>
      <c r="B35" s="3"/>
      <c r="C35" s="8">
        <f>IF(A35="","",VLOOKUP(A35,A$104:D$109,S35,FALSE))</f>
      </c>
      <c r="D35" s="1"/>
      <c r="E35" s="7"/>
      <c r="F35" s="2"/>
      <c r="G35" s="48">
        <f t="shared" si="0"/>
      </c>
      <c r="H35" s="3"/>
      <c r="I35" s="1"/>
      <c r="J35" s="7"/>
      <c r="K35" s="9"/>
      <c r="L35" s="48">
        <f t="shared" si="1"/>
      </c>
      <c r="M35" s="4"/>
      <c r="N35" s="1"/>
      <c r="O35" s="7"/>
      <c r="P35" s="9"/>
      <c r="Q35" s="48">
        <f t="shared" si="2"/>
      </c>
      <c r="R35" s="4"/>
      <c r="S35" s="46">
        <f t="shared" si="3"/>
        <v>4</v>
      </c>
      <c r="T35" s="18"/>
      <c r="U35" s="18"/>
      <c r="V35" s="18"/>
      <c r="W35" s="18"/>
    </row>
    <row r="36" spans="1:23" ht="12">
      <c r="A36" s="1"/>
      <c r="B36" s="3"/>
      <c r="C36" s="8">
        <f>IF(A36="","",VLOOKUP(A36,A$104:D$109,S36,FALSE))</f>
      </c>
      <c r="D36" s="1"/>
      <c r="E36" s="7"/>
      <c r="F36" s="2"/>
      <c r="G36" s="48">
        <f t="shared" si="0"/>
      </c>
      <c r="H36" s="3"/>
      <c r="I36" s="1"/>
      <c r="J36" s="7"/>
      <c r="K36" s="9"/>
      <c r="L36" s="48">
        <f t="shared" si="1"/>
      </c>
      <c r="M36" s="4"/>
      <c r="N36" s="1"/>
      <c r="O36" s="7"/>
      <c r="P36" s="9"/>
      <c r="Q36" s="48">
        <f t="shared" si="2"/>
      </c>
      <c r="R36" s="4"/>
      <c r="S36" s="46">
        <f t="shared" si="3"/>
        <v>4</v>
      </c>
      <c r="T36" s="18"/>
      <c r="U36" s="18"/>
      <c r="V36" s="18"/>
      <c r="W36" s="18"/>
    </row>
    <row r="37" spans="1:23" ht="12">
      <c r="A37" s="1"/>
      <c r="B37" s="3"/>
      <c r="C37" s="8">
        <f>IF(A37="","",VLOOKUP(A37,A$104:D$109,S37,FALSE))</f>
      </c>
      <c r="D37" s="1"/>
      <c r="E37" s="7"/>
      <c r="F37" s="2"/>
      <c r="G37" s="48">
        <f t="shared" si="0"/>
      </c>
      <c r="H37" s="3"/>
      <c r="I37" s="1"/>
      <c r="J37" s="7"/>
      <c r="K37" s="9"/>
      <c r="L37" s="48">
        <f t="shared" si="1"/>
      </c>
      <c r="M37" s="4"/>
      <c r="N37" s="1"/>
      <c r="O37" s="7"/>
      <c r="P37" s="9"/>
      <c r="Q37" s="48">
        <f t="shared" si="2"/>
      </c>
      <c r="R37" s="4"/>
      <c r="S37" s="46">
        <f t="shared" si="3"/>
        <v>4</v>
      </c>
      <c r="T37" s="18"/>
      <c r="U37" s="18"/>
      <c r="V37" s="18"/>
      <c r="W37" s="18"/>
    </row>
    <row r="38" spans="1:23" ht="12">
      <c r="A38" s="1"/>
      <c r="B38" s="3"/>
      <c r="C38" s="8">
        <f>IF(A38="","",VLOOKUP(A38,A$104:D$109,S38,FALSE))</f>
      </c>
      <c r="D38" s="1"/>
      <c r="E38" s="7"/>
      <c r="F38" s="2"/>
      <c r="G38" s="48">
        <f t="shared" si="0"/>
      </c>
      <c r="H38" s="3"/>
      <c r="I38" s="1"/>
      <c r="J38" s="7"/>
      <c r="K38" s="9"/>
      <c r="L38" s="48">
        <f t="shared" si="1"/>
      </c>
      <c r="M38" s="4"/>
      <c r="N38" s="1"/>
      <c r="O38" s="7"/>
      <c r="P38" s="9"/>
      <c r="Q38" s="48">
        <f t="shared" si="2"/>
      </c>
      <c r="R38" s="4"/>
      <c r="S38" s="46">
        <f t="shared" si="3"/>
        <v>4</v>
      </c>
      <c r="T38" s="18"/>
      <c r="U38" s="18"/>
      <c r="V38" s="18"/>
      <c r="W38" s="18"/>
    </row>
    <row r="39" spans="1:23" ht="12">
      <c r="A39" s="1"/>
      <c r="B39" s="3"/>
      <c r="C39" s="8">
        <f>IF(A39="","",VLOOKUP(A39,A$104:D$109,S39,FALSE))</f>
      </c>
      <c r="D39" s="1"/>
      <c r="E39" s="7"/>
      <c r="F39" s="2"/>
      <c r="G39" s="48">
        <f t="shared" si="0"/>
      </c>
      <c r="H39" s="3"/>
      <c r="I39" s="1"/>
      <c r="J39" s="7"/>
      <c r="K39" s="9"/>
      <c r="L39" s="48">
        <f t="shared" si="1"/>
      </c>
      <c r="M39" s="4"/>
      <c r="N39" s="1"/>
      <c r="O39" s="7"/>
      <c r="P39" s="9"/>
      <c r="Q39" s="48">
        <f t="shared" si="2"/>
      </c>
      <c r="R39" s="4"/>
      <c r="S39" s="46">
        <f t="shared" si="3"/>
        <v>4</v>
      </c>
      <c r="T39" s="18"/>
      <c r="U39" s="18"/>
      <c r="V39" s="18"/>
      <c r="W39" s="18"/>
    </row>
    <row r="40" spans="1:23" ht="12">
      <c r="A40" s="1"/>
      <c r="B40" s="3"/>
      <c r="C40" s="8">
        <f>IF(A40="","",VLOOKUP(A40,A$104:D$109,S40,FALSE))</f>
      </c>
      <c r="D40" s="1"/>
      <c r="E40" s="7"/>
      <c r="F40" s="2"/>
      <c r="G40" s="48">
        <f t="shared" si="0"/>
      </c>
      <c r="H40" s="3"/>
      <c r="I40" s="1"/>
      <c r="J40" s="7"/>
      <c r="K40" s="9"/>
      <c r="L40" s="48">
        <f t="shared" si="1"/>
      </c>
      <c r="M40" s="4"/>
      <c r="N40" s="1"/>
      <c r="O40" s="7"/>
      <c r="P40" s="9"/>
      <c r="Q40" s="48">
        <f t="shared" si="2"/>
      </c>
      <c r="R40" s="4"/>
      <c r="S40" s="46">
        <f t="shared" si="3"/>
        <v>4</v>
      </c>
      <c r="T40" s="18"/>
      <c r="U40" s="18"/>
      <c r="V40" s="18"/>
      <c r="W40" s="18"/>
    </row>
    <row r="41" spans="1:23" ht="12">
      <c r="A41" s="1"/>
      <c r="B41" s="3"/>
      <c r="C41" s="8">
        <f>IF(A41="","",VLOOKUP(A41,A$104:D$109,S41,FALSE))</f>
      </c>
      <c r="D41" s="1"/>
      <c r="E41" s="7"/>
      <c r="F41" s="2"/>
      <c r="G41" s="48">
        <f t="shared" si="0"/>
      </c>
      <c r="H41" s="3"/>
      <c r="I41" s="1"/>
      <c r="J41" s="7"/>
      <c r="K41" s="9"/>
      <c r="L41" s="48">
        <f t="shared" si="1"/>
      </c>
      <c r="M41" s="4"/>
      <c r="N41" s="1"/>
      <c r="O41" s="7"/>
      <c r="P41" s="9"/>
      <c r="Q41" s="48">
        <f t="shared" si="2"/>
      </c>
      <c r="R41" s="4"/>
      <c r="S41" s="46">
        <f t="shared" si="3"/>
        <v>4</v>
      </c>
      <c r="T41" s="18"/>
      <c r="U41" s="18"/>
      <c r="V41" s="18"/>
      <c r="W41" s="18"/>
    </row>
    <row r="42" spans="1:23" ht="12">
      <c r="A42" s="1"/>
      <c r="B42" s="3"/>
      <c r="C42" s="8">
        <f>IF(A42="","",VLOOKUP(A42,A$104:D$109,S42,FALSE))</f>
      </c>
      <c r="D42" s="1"/>
      <c r="E42" s="7"/>
      <c r="F42" s="2"/>
      <c r="G42" s="48">
        <f t="shared" si="0"/>
      </c>
      <c r="H42" s="3"/>
      <c r="I42" s="1"/>
      <c r="J42" s="7"/>
      <c r="K42" s="9"/>
      <c r="L42" s="48">
        <f t="shared" si="1"/>
      </c>
      <c r="M42" s="4"/>
      <c r="N42" s="1"/>
      <c r="O42" s="7"/>
      <c r="P42" s="9"/>
      <c r="Q42" s="48">
        <f t="shared" si="2"/>
      </c>
      <c r="R42" s="4"/>
      <c r="S42" s="46">
        <f t="shared" si="3"/>
        <v>4</v>
      </c>
      <c r="T42" s="18"/>
      <c r="U42" s="18"/>
      <c r="V42" s="18"/>
      <c r="W42" s="18"/>
    </row>
    <row r="43" spans="1:23" ht="12">
      <c r="A43" s="1"/>
      <c r="B43" s="3"/>
      <c r="C43" s="8">
        <f>IF(A43="","",VLOOKUP(A43,A$104:D$109,S43,FALSE))</f>
      </c>
      <c r="D43" s="1"/>
      <c r="E43" s="7"/>
      <c r="F43" s="2"/>
      <c r="G43" s="48">
        <f t="shared" si="0"/>
      </c>
      <c r="H43" s="3"/>
      <c r="I43" s="1"/>
      <c r="J43" s="7"/>
      <c r="K43" s="9"/>
      <c r="L43" s="48">
        <f t="shared" si="1"/>
      </c>
      <c r="M43" s="4"/>
      <c r="N43" s="1"/>
      <c r="O43" s="7"/>
      <c r="P43" s="9"/>
      <c r="Q43" s="48">
        <f t="shared" si="2"/>
      </c>
      <c r="R43" s="4"/>
      <c r="S43" s="46">
        <f t="shared" si="3"/>
        <v>4</v>
      </c>
      <c r="T43" s="18"/>
      <c r="U43" s="18"/>
      <c r="V43" s="18"/>
      <c r="W43" s="18"/>
    </row>
    <row r="44" spans="1:23" ht="12">
      <c r="A44" s="1"/>
      <c r="B44" s="3"/>
      <c r="C44" s="8">
        <f>IF(A44="","",VLOOKUP(A44,A$104:D$109,S44,FALSE))</f>
      </c>
      <c r="D44" s="1"/>
      <c r="E44" s="7"/>
      <c r="F44" s="2"/>
      <c r="G44" s="48">
        <f t="shared" si="0"/>
      </c>
      <c r="H44" s="3"/>
      <c r="I44" s="1"/>
      <c r="J44" s="7"/>
      <c r="K44" s="9"/>
      <c r="L44" s="48">
        <f t="shared" si="1"/>
      </c>
      <c r="M44" s="4"/>
      <c r="N44" s="1"/>
      <c r="O44" s="7"/>
      <c r="P44" s="9"/>
      <c r="Q44" s="48">
        <f t="shared" si="2"/>
      </c>
      <c r="R44" s="4"/>
      <c r="S44" s="46">
        <f t="shared" si="3"/>
        <v>4</v>
      </c>
      <c r="T44" s="18"/>
      <c r="U44" s="18"/>
      <c r="V44" s="18"/>
      <c r="W44" s="18"/>
    </row>
    <row r="45" spans="1:23" ht="12">
      <c r="A45" s="1"/>
      <c r="B45" s="3"/>
      <c r="C45" s="8">
        <f>IF(A45="","",VLOOKUP(A45,A$104:D$109,S45,FALSE))</f>
      </c>
      <c r="D45" s="1"/>
      <c r="E45" s="7"/>
      <c r="F45" s="2"/>
      <c r="G45" s="48">
        <f t="shared" si="0"/>
      </c>
      <c r="H45" s="3"/>
      <c r="I45" s="1"/>
      <c r="J45" s="7"/>
      <c r="K45" s="9"/>
      <c r="L45" s="48">
        <f t="shared" si="1"/>
      </c>
      <c r="M45" s="4"/>
      <c r="N45" s="1"/>
      <c r="O45" s="7"/>
      <c r="P45" s="9"/>
      <c r="Q45" s="48">
        <f t="shared" si="2"/>
      </c>
      <c r="R45" s="4"/>
      <c r="S45" s="46">
        <f t="shared" si="3"/>
        <v>4</v>
      </c>
      <c r="T45" s="18"/>
      <c r="U45" s="18"/>
      <c r="V45" s="18"/>
      <c r="W45" s="18"/>
    </row>
    <row r="46" spans="1:23" ht="12">
      <c r="A46" s="1"/>
      <c r="B46" s="3"/>
      <c r="C46" s="8">
        <f>IF(A46="","",VLOOKUP(A46,A$104:D$109,S46,FALSE))</f>
      </c>
      <c r="D46" s="1"/>
      <c r="E46" s="7"/>
      <c r="F46" s="2"/>
      <c r="G46" s="48">
        <f t="shared" si="0"/>
      </c>
      <c r="H46" s="3"/>
      <c r="I46" s="1"/>
      <c r="J46" s="7"/>
      <c r="K46" s="9"/>
      <c r="L46" s="48">
        <f t="shared" si="1"/>
      </c>
      <c r="M46" s="4"/>
      <c r="N46" s="1"/>
      <c r="O46" s="7"/>
      <c r="P46" s="9"/>
      <c r="Q46" s="48">
        <f t="shared" si="2"/>
      </c>
      <c r="R46" s="4"/>
      <c r="S46" s="46">
        <f t="shared" si="3"/>
        <v>4</v>
      </c>
      <c r="T46" s="18"/>
      <c r="U46" s="18"/>
      <c r="V46" s="18"/>
      <c r="W46" s="18"/>
    </row>
    <row r="47" spans="1:23" ht="12">
      <c r="A47" s="1"/>
      <c r="B47" s="3"/>
      <c r="C47" s="8">
        <f>IF(A47="","",VLOOKUP(A47,A$104:D$109,S47,FALSE))</f>
      </c>
      <c r="D47" s="1"/>
      <c r="E47" s="7"/>
      <c r="F47" s="2"/>
      <c r="G47" s="48">
        <f t="shared" si="0"/>
      </c>
      <c r="H47" s="3"/>
      <c r="I47" s="1"/>
      <c r="J47" s="7"/>
      <c r="K47" s="9"/>
      <c r="L47" s="48">
        <f t="shared" si="1"/>
      </c>
      <c r="M47" s="4"/>
      <c r="N47" s="1"/>
      <c r="O47" s="7"/>
      <c r="P47" s="9"/>
      <c r="Q47" s="48">
        <f t="shared" si="2"/>
      </c>
      <c r="R47" s="4"/>
      <c r="S47" s="46">
        <f t="shared" si="3"/>
        <v>4</v>
      </c>
      <c r="T47" s="18"/>
      <c r="U47" s="18"/>
      <c r="V47" s="18"/>
      <c r="W47" s="18"/>
    </row>
    <row r="48" spans="1:23" ht="12">
      <c r="A48" s="1"/>
      <c r="B48" s="3"/>
      <c r="C48" s="8">
        <f>IF(A48="","",VLOOKUP(A48,A$104:D$109,S48,FALSE))</f>
      </c>
      <c r="D48" s="1"/>
      <c r="E48" s="7"/>
      <c r="F48" s="2"/>
      <c r="G48" s="48">
        <f t="shared" si="0"/>
      </c>
      <c r="H48" s="3"/>
      <c r="I48" s="1"/>
      <c r="J48" s="7"/>
      <c r="K48" s="9"/>
      <c r="L48" s="48">
        <f t="shared" si="1"/>
      </c>
      <c r="M48" s="4"/>
      <c r="N48" s="1"/>
      <c r="O48" s="7"/>
      <c r="P48" s="9"/>
      <c r="Q48" s="48">
        <f t="shared" si="2"/>
      </c>
      <c r="R48" s="4"/>
      <c r="S48" s="46">
        <f t="shared" si="3"/>
        <v>4</v>
      </c>
      <c r="T48" s="18"/>
      <c r="U48" s="18"/>
      <c r="V48" s="18"/>
      <c r="W48" s="18"/>
    </row>
    <row r="49" s="18" customFormat="1" ht="12"/>
    <row r="50" s="18" customFormat="1" ht="12"/>
    <row r="51" s="18" customFormat="1" ht="12"/>
    <row r="52" s="18" customFormat="1" ht="12"/>
    <row r="53" s="18" customFormat="1" ht="12"/>
    <row r="54" s="18" customFormat="1" ht="12"/>
    <row r="55" s="18" customFormat="1" ht="12"/>
    <row r="56" s="18" customFormat="1" ht="12"/>
    <row r="57" s="18" customFormat="1" ht="12"/>
    <row r="58" s="18" customFormat="1" ht="12"/>
    <row r="59" s="18" customFormat="1" ht="12"/>
    <row r="60" s="18" customFormat="1" ht="12"/>
    <row r="61" s="18" customFormat="1" ht="12"/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pans="1:4" s="18" customFormat="1" ht="12">
      <c r="A103" s="63"/>
      <c r="B103" s="63" t="s">
        <v>53</v>
      </c>
      <c r="C103" s="63" t="s">
        <v>54</v>
      </c>
      <c r="D103" s="63" t="s">
        <v>55</v>
      </c>
    </row>
    <row r="104" spans="1:4" s="18" customFormat="1" ht="12">
      <c r="A104" s="63" t="s">
        <v>50</v>
      </c>
      <c r="B104" s="63">
        <v>3000</v>
      </c>
      <c r="C104" s="63">
        <v>4800</v>
      </c>
      <c r="D104" s="63">
        <v>6600</v>
      </c>
    </row>
    <row r="105" spans="1:4" s="18" customFormat="1" ht="12">
      <c r="A105" s="63" t="s">
        <v>51</v>
      </c>
      <c r="B105" s="63">
        <v>3000</v>
      </c>
      <c r="C105" s="63">
        <v>4800</v>
      </c>
      <c r="D105" s="63">
        <v>6600</v>
      </c>
    </row>
    <row r="106" spans="1:4" s="18" customFormat="1" ht="12">
      <c r="A106" s="63" t="s">
        <v>52</v>
      </c>
      <c r="B106" s="63">
        <v>3000</v>
      </c>
      <c r="C106" s="63">
        <v>4800</v>
      </c>
      <c r="D106" s="63">
        <v>4800</v>
      </c>
    </row>
    <row r="107" spans="1:4" s="18" customFormat="1" ht="12">
      <c r="A107" s="63" t="s">
        <v>56</v>
      </c>
      <c r="B107" s="63">
        <v>3000</v>
      </c>
      <c r="C107" s="63">
        <v>4800</v>
      </c>
      <c r="D107" s="63">
        <v>4800</v>
      </c>
    </row>
    <row r="108" spans="1:4" s="18" customFormat="1" ht="12">
      <c r="A108" s="63" t="s">
        <v>20</v>
      </c>
      <c r="B108" s="63">
        <v>1000</v>
      </c>
      <c r="C108" s="63">
        <v>1600</v>
      </c>
      <c r="D108" s="63">
        <v>2200</v>
      </c>
    </row>
    <row r="109" spans="1:4" s="18" customFormat="1" ht="12">
      <c r="A109" s="63" t="s">
        <v>21</v>
      </c>
      <c r="B109" s="63">
        <v>2000</v>
      </c>
      <c r="C109" s="63">
        <v>3200</v>
      </c>
      <c r="D109" s="63">
        <v>4400</v>
      </c>
    </row>
    <row r="110" s="18" customFormat="1" ht="12"/>
    <row r="111" s="18" customFormat="1" ht="12"/>
    <row r="112" spans="1:3" s="18" customFormat="1" ht="12">
      <c r="A112" s="18" t="s">
        <v>23</v>
      </c>
      <c r="B112" s="18" t="s">
        <v>17</v>
      </c>
      <c r="C112" s="18" t="s">
        <v>9</v>
      </c>
    </row>
    <row r="113" spans="3:5" s="18" customFormat="1" ht="12">
      <c r="C113" s="18" t="s">
        <v>6</v>
      </c>
      <c r="D113" s="23">
        <v>1</v>
      </c>
      <c r="E113" s="23" t="s">
        <v>35</v>
      </c>
    </row>
    <row r="114" spans="3:5" s="18" customFormat="1" ht="12">
      <c r="C114" s="18" t="s">
        <v>14</v>
      </c>
      <c r="D114" s="23">
        <v>41210</v>
      </c>
      <c r="E114" s="23"/>
    </row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  <row r="163" s="18" customFormat="1" ht="12"/>
    <row r="164" s="18" customFormat="1" ht="12"/>
    <row r="165" s="18" customFormat="1" ht="12"/>
    <row r="166" s="18" customFormat="1" ht="12"/>
    <row r="167" s="18" customFormat="1" ht="12"/>
    <row r="168" s="18" customFormat="1" ht="12"/>
    <row r="169" s="18" customFormat="1" ht="12"/>
    <row r="170" s="18" customFormat="1" ht="12"/>
    <row r="171" s="18" customFormat="1" ht="12"/>
    <row r="172" s="18" customFormat="1" ht="12"/>
    <row r="173" s="18" customFormat="1" ht="12"/>
    <row r="174" s="18" customFormat="1" ht="12"/>
    <row r="175" s="18" customFormat="1" ht="12"/>
    <row r="176" s="18" customFormat="1" ht="12"/>
    <row r="177" s="18" customFormat="1" ht="12"/>
    <row r="178" s="18" customFormat="1" ht="12"/>
    <row r="179" s="18" customFormat="1" ht="12"/>
    <row r="180" s="18" customFormat="1" ht="12"/>
    <row r="181" s="18" customFormat="1" ht="12"/>
    <row r="182" s="18" customFormat="1" ht="12"/>
    <row r="183" s="18" customFormat="1" ht="12"/>
    <row r="184" s="18" customFormat="1" ht="12"/>
    <row r="185" s="18" customFormat="1" ht="12"/>
    <row r="186" s="18" customFormat="1" ht="12"/>
    <row r="187" s="18" customFormat="1" ht="12"/>
    <row r="188" s="18" customFormat="1" ht="12"/>
    <row r="189" s="18" customFormat="1" ht="12"/>
    <row r="190" s="18" customFormat="1" ht="12"/>
    <row r="191" s="18" customFormat="1" ht="12"/>
    <row r="192" s="18" customFormat="1" ht="12"/>
    <row r="193" s="18" customFormat="1" ht="12"/>
    <row r="194" s="18" customFormat="1" ht="12"/>
    <row r="195" s="18" customFormat="1" ht="12"/>
    <row r="196" s="18" customFormat="1" ht="12"/>
    <row r="197" s="18" customFormat="1" ht="12"/>
    <row r="198" s="18" customFormat="1" ht="12"/>
    <row r="199" s="18" customFormat="1" ht="12"/>
    <row r="200" s="18" customFormat="1" ht="12"/>
    <row r="201" s="18" customFormat="1" ht="12"/>
    <row r="202" s="18" customFormat="1" ht="12"/>
    <row r="203" s="18" customFormat="1" ht="12"/>
  </sheetData>
  <sheetProtection password="F89A" sheet="1" selectLockedCells="1"/>
  <conditionalFormatting sqref="B19:B48 M19:M48 O19:P48 R19:R48 J19:K48">
    <cfRule type="expression" priority="1" dxfId="0" stopIfTrue="1">
      <formula>OR($A19=$A$108,$A19=$A$109)</formula>
    </cfRule>
  </conditionalFormatting>
  <conditionalFormatting sqref="D19:D48 I19:I48 N19:N48">
    <cfRule type="expression" priority="2" dxfId="0" stopIfTrue="1">
      <formula>OR($A19=$A$105,$A19=$A$107,$A19=$A$108,$A19=$A$109)</formula>
    </cfRule>
  </conditionalFormatting>
  <dataValidations count="6">
    <dataValidation type="list" allowBlank="1" showInputMessage="1" showErrorMessage="1" sqref="H19:H48 R19:R48 M19:M48">
      <formula1>$C$113:$C$114</formula1>
    </dataValidation>
    <dataValidation type="list" allowBlank="1" showInputMessage="1" showErrorMessage="1" sqref="I19:I48 D19:D48 N19:N48">
      <formula1>$E$113:$E$114</formula1>
    </dataValidation>
    <dataValidation operator="lessThanOrEqual" allowBlank="1" showInputMessage="1" showErrorMessage="1" sqref="C19:C48"/>
    <dataValidation type="textLength" operator="lessThanOrEqual" allowBlank="1" showInputMessage="1" showErrorMessage="1" sqref="B19:B48">
      <formula1>10</formula1>
    </dataValidation>
    <dataValidation type="list" allowBlank="1" showInputMessage="1" showErrorMessage="1" sqref="A19:A48">
      <formula1>$A$104:$A$109</formula1>
    </dataValidation>
    <dataValidation type="date" allowBlank="1" showInputMessage="1" showErrorMessage="1" sqref="F19:F48 K19:K48 P19:P48">
      <formula1>1</formula1>
      <formula2>41413</formula2>
    </dataValidation>
  </dataValidations>
  <printOptions/>
  <pageMargins left="0.75" right="0.75" top="1" bottom="1" header="0.512" footer="0.512"/>
  <pageSetup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okiura</dc:creator>
  <cp:keywords/>
  <dc:description/>
  <cp:lastModifiedBy>user</cp:lastModifiedBy>
  <dcterms:created xsi:type="dcterms:W3CDTF">2008-08-03T08:21:07Z</dcterms:created>
  <dcterms:modified xsi:type="dcterms:W3CDTF">2013-03-02T10:24:57Z</dcterms:modified>
  <cp:category/>
  <cp:version/>
  <cp:contentType/>
  <cp:contentStatus/>
</cp:coreProperties>
</file>